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設定" sheetId="1" state="visible" r:id="rId1"/>
    <sheet xmlns:r="http://schemas.openxmlformats.org/officeDocument/2006/relationships" name="はじめに" sheetId="2" state="visible" r:id="rId2"/>
    <sheet xmlns:r="http://schemas.openxmlformats.org/officeDocument/2006/relationships" name="①基本情報" sheetId="3" state="visible" r:id="rId3"/>
    <sheet xmlns:r="http://schemas.openxmlformats.org/officeDocument/2006/relationships" name="②AIスキル診断" sheetId="4" state="visible" r:id="rId4"/>
    <sheet xmlns:r="http://schemas.openxmlformats.org/officeDocument/2006/relationships" name="③業務の困りごと" sheetId="5" state="visible" r:id="rId5"/>
    <sheet xmlns:r="http://schemas.openxmlformats.org/officeDocument/2006/relationships" name="④ご要望" sheetId="6" state="visible" r:id="rId6"/>
    <sheet xmlns:r="http://schemas.openxmlformats.org/officeDocument/2006/relationships" name="診断結果" sheetId="7" state="visible" r:id="rId7"/>
    <sheet xmlns:r="http://schemas.openxmlformats.org/officeDocument/2006/relationships" name="講師用_集計" sheetId="8" state="visible" r:id="rId8"/>
  </sheets>
  <definedNames/>
  <calcPr calcId="124519" fullCalcOnLoad="1"/>
</workbook>
</file>

<file path=xl/styles.xml><?xml version="1.0" encoding="utf-8"?>
<styleSheet xmlns="http://schemas.openxmlformats.org/spreadsheetml/2006/main">
  <numFmts count="2">
    <numFmt numFmtId="164" formatCode="0&quot;時間&quot;"/>
    <numFmt numFmtId="165" formatCode="0.0"/>
  </numFmts>
  <fonts count="17">
    <font>
      <name val="Calibri"/>
      <family val="2"/>
      <color theme="1"/>
      <sz val="11"/>
      <scheme val="minor"/>
    </font>
    <font>
      <name val="Arial"/>
      <b val="1"/>
      <color rgb="001F3864"/>
      <sz val="11"/>
    </font>
    <font>
      <name val="Arial"/>
      <b val="1"/>
      <sz val="10"/>
    </font>
    <font>
      <name val="Arial"/>
      <sz val="10"/>
    </font>
    <font>
      <name val="Arial"/>
      <b val="1"/>
      <color rgb="00FFFFFF"/>
      <sz val="14"/>
    </font>
    <font>
      <name val="Arial"/>
      <b val="1"/>
      <color rgb="00FFFFFF"/>
      <sz val="10"/>
    </font>
    <font>
      <name val="Arial"/>
      <i val="1"/>
      <color rgb="00808080"/>
      <sz val="9"/>
    </font>
    <font>
      <name val="Arial"/>
      <color rgb="00C00000"/>
      <sz val="10"/>
    </font>
    <font>
      <name val="Arial"/>
      <b val="1"/>
      <color rgb="001F3864"/>
      <sz val="10"/>
    </font>
    <font>
      <name val="Arial"/>
      <sz val="9"/>
    </font>
    <font>
      <name val="Arial"/>
      <b val="1"/>
      <sz val="11"/>
    </font>
    <font>
      <name val="Arial"/>
      <b val="1"/>
      <color rgb="001F3864"/>
      <sz val="12"/>
    </font>
    <font>
      <name val="Arial"/>
      <b val="1"/>
      <color rgb="00C00000"/>
      <sz val="10"/>
    </font>
    <font>
      <name val="Arial"/>
      <b val="1"/>
      <color rgb="00808080"/>
      <sz val="9"/>
    </font>
    <font>
      <name val="Arial"/>
      <b val="1"/>
      <color rgb="00FFFFFF"/>
      <sz val="11"/>
    </font>
    <font>
      <name val="Arial"/>
      <b val="1"/>
      <color rgb="00C00000"/>
      <sz val="16"/>
    </font>
    <font>
      <name val="Arial"/>
      <color rgb="00808080"/>
      <sz val="9"/>
    </font>
  </fonts>
  <fills count="7">
    <fill>
      <patternFill/>
    </fill>
    <fill>
      <patternFill patternType="gray125"/>
    </fill>
    <fill>
      <patternFill patternType="solid">
        <fgColor rgb="001F3864"/>
      </patternFill>
    </fill>
    <fill>
      <patternFill patternType="solid">
        <fgColor rgb="00FFF2CC"/>
      </patternFill>
    </fill>
    <fill>
      <patternFill patternType="solid">
        <fgColor rgb="00D9E2F3"/>
      </patternFill>
    </fill>
    <fill>
      <patternFill patternType="solid">
        <fgColor rgb="00E2EFDA"/>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4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xf>
    <xf numFmtId="0" fontId="2" fillId="3" borderId="1" pivotButton="0" quotePrefix="0" xfId="0"/>
    <xf numFmtId="0" fontId="5" fillId="2" borderId="1" applyAlignment="1" pivotButton="0" quotePrefix="0" xfId="0">
      <alignment horizontal="center" vertical="center" wrapText="1"/>
    </xf>
    <xf numFmtId="0" fontId="2" fillId="4" borderId="1" applyAlignment="1" pivotButton="0" quotePrefix="0" xfId="0">
      <alignment vertical="center" wrapText="1"/>
    </xf>
    <xf numFmtId="0" fontId="3" fillId="3" borderId="1" applyAlignment="1" pivotButton="0" quotePrefix="0" xfId="0">
      <alignment vertical="center" wrapText="1"/>
    </xf>
    <xf numFmtId="0" fontId="6" fillId="0" borderId="1" applyAlignment="1" pivotButton="0" quotePrefix="0" xfId="0">
      <alignment vertical="center" wrapText="1"/>
    </xf>
    <xf numFmtId="0" fontId="7" fillId="0" borderId="0" pivotButton="0" quotePrefix="0" xfId="0"/>
    <xf numFmtId="0" fontId="8" fillId="4" borderId="1" applyAlignment="1" pivotButton="0" quotePrefix="0" xfId="0">
      <alignment horizontal="center" vertical="center" wrapText="1"/>
    </xf>
    <xf numFmtId="0" fontId="3" fillId="0" borderId="1" applyAlignment="1" pivotButton="0" quotePrefix="0" xfId="0">
      <alignment horizontal="left" vertical="center" wrapText="1"/>
    </xf>
    <xf numFmtId="0" fontId="9" fillId="3" borderId="1" applyAlignment="1" pivotButton="0" quotePrefix="0" xfId="0">
      <alignment horizontal="left" vertical="center" wrapText="1"/>
    </xf>
    <xf numFmtId="0" fontId="3" fillId="0" borderId="1" applyAlignment="1" pivotButton="0" quotePrefix="0" xfId="0">
      <alignment horizontal="center" vertical="center" wrapText="1"/>
    </xf>
    <xf numFmtId="0" fontId="8" fillId="5" borderId="1" applyAlignment="1" pivotButton="0" quotePrefix="0" xfId="0">
      <alignment horizontal="center" vertical="center" wrapText="1"/>
    </xf>
    <xf numFmtId="0" fontId="10" fillId="0" borderId="0" applyAlignment="1" pivotButton="0" quotePrefix="0" xfId="0">
      <alignment horizontal="right"/>
    </xf>
    <xf numFmtId="0" fontId="11" fillId="4" borderId="1" applyAlignment="1" pivotButton="0" quotePrefix="0" xfId="0">
      <alignment horizontal="center"/>
    </xf>
    <xf numFmtId="0" fontId="3" fillId="0" borderId="0" applyAlignment="1" pivotButton="0" quotePrefix="0" xfId="0">
      <alignment horizontal="right"/>
    </xf>
    <xf numFmtId="0" fontId="3" fillId="0" borderId="1" applyAlignment="1" pivotButton="0" quotePrefix="0" xfId="0">
      <alignment horizontal="center"/>
    </xf>
    <xf numFmtId="0" fontId="3" fillId="4" borderId="1" applyAlignment="1" pivotButton="0" quotePrefix="0" xfId="0">
      <alignment vertical="center" wrapText="1"/>
    </xf>
    <xf numFmtId="0" fontId="9" fillId="3" borderId="1" applyAlignment="1" pivotButton="0" quotePrefix="0" xfId="0">
      <alignment vertical="center" wrapText="1"/>
    </xf>
    <xf numFmtId="164" fontId="9" fillId="3" borderId="1" applyAlignment="1" pivotButton="0" quotePrefix="0" xfId="0">
      <alignment vertical="center" wrapText="1"/>
    </xf>
    <xf numFmtId="0" fontId="10" fillId="0" borderId="0" pivotButton="0" quotePrefix="0" xfId="0"/>
    <xf numFmtId="164" fontId="1" fillId="4" borderId="1" applyAlignment="1" pivotButton="0" quotePrefix="0" xfId="0">
      <alignment horizontal="center"/>
    </xf>
    <xf numFmtId="0" fontId="12" fillId="0" borderId="1" pivotButton="0" quotePrefix="0" xfId="0"/>
    <xf numFmtId="0" fontId="13" fillId="0" borderId="0" pivotButton="0" quotePrefix="0" xfId="0"/>
    <xf numFmtId="164" fontId="6" fillId="0" borderId="1" applyAlignment="1" pivotButton="0" quotePrefix="0" xfId="0">
      <alignment vertical="center" wrapText="1"/>
    </xf>
    <xf numFmtId="0" fontId="3" fillId="4" borderId="1" applyAlignment="1" pivotButton="0" quotePrefix="0" xfId="0">
      <alignment vertical="top" wrapText="1"/>
    </xf>
    <xf numFmtId="0" fontId="3" fillId="3" borderId="1" applyAlignment="1" pivotButton="0" quotePrefix="0" xfId="0">
      <alignment vertical="top" wrapText="1"/>
    </xf>
    <xf numFmtId="0" fontId="10" fillId="4" borderId="1" applyAlignment="1" pivotButton="0" quotePrefix="0" xfId="0">
      <alignment horizontal="center" vertical="center" wrapText="1"/>
    </xf>
    <xf numFmtId="0" fontId="11" fillId="0" borderId="1" applyAlignment="1" pivotButton="0" quotePrefix="0" xfId="0">
      <alignment horizontal="center" vertical="center" wrapText="1"/>
    </xf>
    <xf numFmtId="0" fontId="14" fillId="2" borderId="1" applyAlignment="1" pivotButton="0" quotePrefix="0" xfId="0">
      <alignment horizontal="center" vertical="center" wrapText="1"/>
    </xf>
    <xf numFmtId="0" fontId="14" fillId="2" borderId="1" applyAlignment="1" pivotButton="0" quotePrefix="0" xfId="0">
      <alignment horizontal="center" vertical="center"/>
    </xf>
    <xf numFmtId="0" fontId="15" fillId="3" borderId="1" applyAlignment="1" pivotButton="0" quotePrefix="0" xfId="0">
      <alignment horizontal="center" vertical="center"/>
    </xf>
    <xf numFmtId="0" fontId="2" fillId="0" borderId="1" applyAlignment="1" pivotButton="0" quotePrefix="0" xfId="0">
      <alignment horizontal="center" vertical="center" wrapText="1"/>
    </xf>
    <xf numFmtId="0" fontId="9" fillId="0" borderId="1" applyAlignment="1" pivotButton="0" quotePrefix="0" xfId="0">
      <alignment horizontal="left" vertical="center" wrapText="1"/>
    </xf>
    <xf numFmtId="0" fontId="0" fillId="0" borderId="1" applyAlignment="1" pivotButton="0" quotePrefix="0" xfId="0">
      <alignment horizontal="left" vertical="center" wrapText="1"/>
    </xf>
    <xf numFmtId="0" fontId="16" fillId="0" borderId="0" pivotButton="0" quotePrefix="0" xfId="0"/>
    <xf numFmtId="0" fontId="3" fillId="3" borderId="1" applyAlignment="1" pivotButton="0" quotePrefix="0" xfId="0">
      <alignment horizontal="left" vertical="center"/>
    </xf>
    <xf numFmtId="0" fontId="3" fillId="3" borderId="1" applyAlignment="1" pivotButton="0" quotePrefix="0" xfId="0">
      <alignment horizontal="center" vertical="center"/>
    </xf>
    <xf numFmtId="0" fontId="3" fillId="6" borderId="1" applyAlignment="1" pivotButton="0" quotePrefix="0" xfId="0">
      <alignment horizontal="center" vertical="center"/>
    </xf>
    <xf numFmtId="165" fontId="1" fillId="4"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
  <sheetViews>
    <sheetView showGridLines="0" workbookViewId="0">
      <selection activeCell="A1" sqref="A1"/>
    </sheetView>
  </sheetViews>
  <sheetFormatPr baseColWidth="8" defaultRowHeight="15"/>
  <cols>
    <col width="24" customWidth="1" min="1" max="1"/>
    <col width="10" customWidth="1" min="2" max="2"/>
    <col width="16" customWidth="1" min="3" max="3"/>
    <col width="60" customWidth="1" min="4" max="4"/>
    <col width="4" customWidth="1" min="5" max="5"/>
    <col width="4" customWidth="1" min="6" max="6"/>
    <col width="24" customWidth="1" min="7" max="7"/>
    <col width="4" customWidth="1" min="8" max="8"/>
  </cols>
  <sheetData>
    <row r="1">
      <c r="A1" s="1" t="inlineStr">
        <is>
          <t>◆ 選択肢マスタ（このシートは編集しないでください）</t>
        </is>
      </c>
    </row>
    <row r="2"/>
    <row r="3">
      <c r="A3" s="2" t="inlineStr">
        <is>
          <t>利用頻度スケール</t>
        </is>
      </c>
      <c r="D3" s="2" t="inlineStr">
        <is>
          <t>あてはまり度スケール</t>
        </is>
      </c>
      <c r="G3" s="2" t="inlineStr">
        <is>
          <t>AI化したい度</t>
        </is>
      </c>
    </row>
    <row r="4">
      <c r="A4" s="3" t="inlineStr">
        <is>
          <t>0：使っていない</t>
        </is>
      </c>
      <c r="D4" s="3" t="inlineStr">
        <is>
          <t>0：全くあてはまらない</t>
        </is>
      </c>
      <c r="G4" s="3" t="inlineStr">
        <is>
          <t>0：必要ない</t>
        </is>
      </c>
    </row>
    <row r="5">
      <c r="A5" s="3" t="inlineStr">
        <is>
          <t>1：数回試した程度</t>
        </is>
      </c>
      <c r="D5" s="3" t="inlineStr">
        <is>
          <t>1：あまりあてはまらない</t>
        </is>
      </c>
      <c r="G5" s="3" t="inlineStr">
        <is>
          <t>1：あまり困っていない</t>
        </is>
      </c>
    </row>
    <row r="6">
      <c r="A6" s="3" t="inlineStr">
        <is>
          <t>2：月に数回</t>
        </is>
      </c>
      <c r="D6" s="3" t="inlineStr">
        <is>
          <t>2：どちらとも言えない</t>
        </is>
      </c>
      <c r="G6" s="3" t="inlineStr">
        <is>
          <t>2：できれば楽にしたい</t>
        </is>
      </c>
    </row>
    <row r="7">
      <c r="A7" s="3" t="inlineStr">
        <is>
          <t>3：週に数回</t>
        </is>
      </c>
      <c r="D7" s="3" t="inlineStr">
        <is>
          <t>3：ややあてはまる</t>
        </is>
      </c>
      <c r="G7" s="3" t="inlineStr">
        <is>
          <t>3：かなり困っている</t>
        </is>
      </c>
    </row>
    <row r="8">
      <c r="A8" s="3" t="inlineStr">
        <is>
          <t>4：ほぼ毎日</t>
        </is>
      </c>
      <c r="D8" s="3" t="inlineStr">
        <is>
          <t>4：とてもあてはまる</t>
        </is>
      </c>
      <c r="G8" s="3" t="inlineStr">
        <is>
          <t>4：最優先で解決したい</t>
        </is>
      </c>
    </row>
    <row r="9"/>
    <row r="10"/>
    <row r="11">
      <c r="A11" s="2" t="inlineStr">
        <is>
          <t>レベル判定表</t>
        </is>
      </c>
    </row>
    <row r="12">
      <c r="A12" s="2" t="inlineStr">
        <is>
          <t>下限</t>
        </is>
      </c>
      <c r="B12" s="2" t="inlineStr">
        <is>
          <t>上限</t>
        </is>
      </c>
      <c r="C12" s="2" t="inlineStr">
        <is>
          <t>レベル</t>
        </is>
      </c>
      <c r="D12" s="2" t="inlineStr">
        <is>
          <t>講評</t>
        </is>
      </c>
    </row>
    <row r="13">
      <c r="A13" t="n">
        <v>0</v>
      </c>
      <c r="B13" s="3" t="n">
        <v>15</v>
      </c>
      <c r="C13" s="3" t="inlineStr">
        <is>
          <t>Lv.1  検索代わり</t>
        </is>
      </c>
      <c r="D13" s="3" t="inlineStr">
        <is>
          <t>調べもの中心の使い方です。まず「指示の型」と、自社の前提の渡し方から始めます。</t>
        </is>
      </c>
    </row>
    <row r="14">
      <c r="A14" s="3" t="n">
        <v>16</v>
      </c>
      <c r="B14" s="3" t="n">
        <v>31</v>
      </c>
      <c r="C14" s="3" t="inlineStr">
        <is>
          <t>Lv.2  お試し</t>
        </is>
      </c>
      <c r="D14" s="3" t="inlineStr">
        <is>
          <t>触ってはいるが単発利用。使いどころを決めて習慣化する段階。</t>
        </is>
      </c>
    </row>
    <row r="15">
      <c r="A15" s="3" t="n">
        <v>32</v>
      </c>
      <c r="B15" s="3" t="n">
        <v>47</v>
      </c>
      <c r="C15" s="3" t="inlineStr">
        <is>
          <t>Lv.3  個人活用</t>
        </is>
      </c>
      <c r="D15" s="3" t="inlineStr">
        <is>
          <t>自分の仕事では使えている。社内に横展開する型づくりが次の壁。</t>
        </is>
      </c>
    </row>
    <row r="16">
      <c r="A16" s="3" t="n">
        <v>48</v>
      </c>
      <c r="B16" s="3" t="n">
        <v>63</v>
      </c>
      <c r="C16" s="3" t="inlineStr">
        <is>
          <t>Lv.4  業務組込</t>
        </is>
      </c>
      <c r="D16" s="3" t="inlineStr">
        <is>
          <t>業務プロセスに組み込み済み。ルール整備と投資判断が論点。</t>
        </is>
      </c>
    </row>
    <row r="17">
      <c r="A17" s="3" t="n">
        <v>64</v>
      </c>
      <c r="B17" s="3" t="n">
        <v>80</v>
      </c>
      <c r="C17" s="3" t="inlineStr">
        <is>
          <t>Lv.5  組織展開</t>
        </is>
      </c>
      <c r="D17" s="3" t="inlineStr">
        <is>
          <t>組織的に運用中。他社を牽引できる。事業モデル側への応用が次段階。</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5"/>
  <sheetViews>
    <sheetView showGridLines="0" workbookViewId="0">
      <selection activeCell="A1" sqref="A1"/>
    </sheetView>
  </sheetViews>
  <sheetFormatPr baseColWidth="8" defaultRowHeight="15"/>
  <cols>
    <col width="4" customWidth="1" min="1" max="1"/>
    <col width="26" customWidth="1" min="2" max="2"/>
    <col width="26" customWidth="1" min="3" max="3"/>
    <col width="26" customWidth="1" min="4" max="4"/>
    <col width="26" customWidth="1" min="5" max="5"/>
    <col width="26" customWidth="1" min="6" max="6"/>
  </cols>
  <sheetData>
    <row r="1" ht="26" customHeight="1">
      <c r="A1" s="4" t="inlineStr">
        <is>
          <t>経営者のためのAI実装講座　事前アンケート／AIスキル診断シート</t>
        </is>
      </c>
    </row>
    <row r="3">
      <c r="B3" s="1" t="inlineStr">
        <is>
          <t>■ 目的</t>
        </is>
      </c>
    </row>
    <row r="4">
      <c r="B4" s="3" t="inlineStr">
        <is>
          <t>本講座は「知識を聞く」講座ではなく、全12回で自社のAI業務を立ち上げる実践講座です。</t>
        </is>
      </c>
    </row>
    <row r="5">
      <c r="B5" s="3" t="inlineStr">
        <is>
          <t>受講者ごとに出発点が大きく異なるため、事前に現在地を教えていただき、</t>
        </is>
      </c>
    </row>
    <row r="6">
      <c r="B6" s="3" t="inlineStr">
        <is>
          <t>各回の演習題材と個別アドバイスをあなたの会社に合わせて調整します。</t>
        </is>
      </c>
    </row>
    <row r="8">
      <c r="B8" s="1" t="inlineStr">
        <is>
          <t>■ 記入方法</t>
        </is>
      </c>
    </row>
    <row r="9">
      <c r="B9" s="3" t="inlineStr">
        <is>
          <t>① シート「①基本情報」に会社と役職の情報をご記入ください。</t>
        </is>
      </c>
    </row>
    <row r="10">
      <c r="B10" s="3" t="inlineStr">
        <is>
          <t>② シート「②AIスキル診断」の全20問に、プルダウンから最も近いものを選んでください。</t>
        </is>
      </c>
    </row>
    <row r="11">
      <c r="B11" s="3" t="inlineStr">
        <is>
          <t>③ シート「③業務の困りごと」に、時間がかかっている業務をご記入ください（最重要）。</t>
        </is>
      </c>
    </row>
    <row r="12">
      <c r="B12" s="3" t="inlineStr">
        <is>
          <t>④ シート「④ご要望」に、期待することと不安なことを自由にお書きください。</t>
        </is>
      </c>
    </row>
    <row r="13">
      <c r="B13" s="3" t="inlineStr">
        <is>
          <t>⑤ シート「診断結果」は自動で計算されます。記入不要です。</t>
        </is>
      </c>
    </row>
    <row r="15">
      <c r="B15" s="1" t="inlineStr">
        <is>
          <t>■ 所要時間</t>
        </is>
      </c>
    </row>
    <row r="16">
      <c r="B16" s="3" t="inlineStr">
        <is>
          <t>約10〜15分です。正解を答える必要はありません。素直な現状をご記入ください。</t>
        </is>
      </c>
    </row>
    <row r="17">
      <c r="B17" s="3" t="inlineStr">
        <is>
          <t>点数が低いことは全く問題ありません。むしろ伸びしろの大きさを示します。</t>
        </is>
      </c>
    </row>
    <row r="19">
      <c r="B19" s="1" t="inlineStr">
        <is>
          <t>■ ご記入いただく箇所</t>
        </is>
      </c>
    </row>
    <row r="20">
      <c r="B20" s="3" t="inlineStr">
        <is>
          <t>黄色に塗られたセルのみご記入ください。それ以外は自動計算・固定文言です。</t>
        </is>
      </c>
    </row>
    <row r="22">
      <c r="B22" s="1" t="inlineStr">
        <is>
          <t>■ 提出</t>
        </is>
      </c>
    </row>
    <row r="23">
      <c r="B23" s="3" t="inlineStr">
        <is>
          <t>ファイル名を「AI診断_御社名_お名前.xlsx」に変更のうえ、講師までご返送ください。</t>
        </is>
      </c>
    </row>
    <row r="25">
      <c r="B25" s="5" t="inlineStr">
        <is>
          <t>記入例</t>
        </is>
      </c>
      <c r="C25" s="3" t="inlineStr">
        <is>
          <t>← 黄色のセルが記入欄です</t>
        </is>
      </c>
    </row>
  </sheetData>
  <mergeCells count="1">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
  <sheetViews>
    <sheetView showGridLines="0" workbookViewId="0">
      <selection activeCell="A1" sqref="A1"/>
    </sheetView>
  </sheetViews>
  <sheetFormatPr baseColWidth="8" defaultRowHeight="15"/>
  <cols>
    <col width="4" customWidth="1" min="1" max="1"/>
    <col width="26" customWidth="1" min="2" max="2"/>
    <col width="44" customWidth="1" min="3" max="3"/>
    <col width="34" customWidth="1" min="4" max="4"/>
  </cols>
  <sheetData>
    <row r="1" ht="26" customHeight="1">
      <c r="A1" s="4" t="inlineStr">
        <is>
          <t>①　基本情報</t>
        </is>
      </c>
    </row>
    <row r="3" ht="30" customHeight="1">
      <c r="A3" s="6" t="inlineStr"/>
      <c r="B3" s="6" t="inlineStr">
        <is>
          <t>項　目</t>
        </is>
      </c>
      <c r="C3" s="6" t="inlineStr">
        <is>
          <t>ご記入欄</t>
        </is>
      </c>
      <c r="D3" s="6" t="inlineStr">
        <is>
          <t>記入例</t>
        </is>
      </c>
    </row>
    <row r="4" ht="22" customHeight="1">
      <c r="B4" s="7" t="inlineStr">
        <is>
          <t>会社名</t>
        </is>
      </c>
      <c r="C4" s="8" t="inlineStr"/>
      <c r="D4" s="9" t="inlineStr">
        <is>
          <t>例：株式会社さくら製作所</t>
        </is>
      </c>
    </row>
    <row r="5" ht="22" customHeight="1">
      <c r="B5" s="7" t="inlineStr">
        <is>
          <t>お名前</t>
        </is>
      </c>
      <c r="C5" s="8" t="inlineStr"/>
      <c r="D5" s="9" t="inlineStr">
        <is>
          <t>例：山田 太郎</t>
        </is>
      </c>
    </row>
    <row r="6" ht="22" customHeight="1">
      <c r="B6" s="7" t="inlineStr">
        <is>
          <t>役職</t>
        </is>
      </c>
      <c r="C6" s="8" t="inlineStr"/>
      <c r="D6" s="9" t="inlineStr">
        <is>
          <t>例：代表取締役</t>
        </is>
      </c>
    </row>
    <row r="7" ht="22" customHeight="1">
      <c r="B7" s="7" t="inlineStr">
        <is>
          <t>業種</t>
        </is>
      </c>
      <c r="C7" s="8" t="inlineStr"/>
      <c r="D7" s="9" t="inlineStr">
        <is>
          <t>例：金属加工（製造業）</t>
        </is>
      </c>
    </row>
    <row r="8" ht="22" customHeight="1">
      <c r="B8" s="7" t="inlineStr">
        <is>
          <t>従業員数</t>
        </is>
      </c>
      <c r="C8" s="8" t="inlineStr"/>
      <c r="D8" s="9" t="inlineStr">
        <is>
          <t>例：18名（パート含む）</t>
        </is>
      </c>
    </row>
    <row r="9" ht="22" customHeight="1">
      <c r="B9" s="7" t="inlineStr">
        <is>
          <t>創業年</t>
        </is>
      </c>
      <c r="C9" s="8" t="inlineStr"/>
      <c r="D9" s="9" t="inlineStr">
        <is>
          <t>例：1998年</t>
        </is>
      </c>
    </row>
    <row r="10" ht="22" customHeight="1">
      <c r="B10" s="7" t="inlineStr">
        <is>
          <t>主な顧客</t>
        </is>
      </c>
      <c r="C10" s="8" t="inlineStr"/>
      <c r="D10" s="9" t="inlineStr">
        <is>
          <t>例：地元の建設会社10社程度（BtoB）</t>
        </is>
      </c>
    </row>
    <row r="11" ht="22" customHeight="1">
      <c r="B11" s="7" t="inlineStr">
        <is>
          <t>メールアドレス</t>
        </is>
      </c>
      <c r="C11" s="8" t="inlineStr"/>
      <c r="D11" s="9" t="inlineStr">
        <is>
          <t>例：yamada@sakura-ss.co.jp</t>
        </is>
      </c>
    </row>
    <row r="12" ht="22" customHeight="1">
      <c r="B12" s="7" t="inlineStr">
        <is>
          <t>ITの得意な社員の有無</t>
        </is>
      </c>
      <c r="C12" s="8" t="inlineStr"/>
      <c r="D12" s="9" t="inlineStr">
        <is>
          <t>例：いない／1名（20代・事務）</t>
        </is>
      </c>
    </row>
    <row r="13" ht="22" customHeight="1">
      <c r="B13" s="7" t="inlineStr">
        <is>
          <t>普段お使いのPC・ソフト</t>
        </is>
      </c>
      <c r="C13" s="8" t="inlineStr"/>
      <c r="D13" s="9" t="inlineStr">
        <is>
          <t>例：Windows、Excel、freee、LINE</t>
        </is>
      </c>
    </row>
    <row r="14" ht="22" customHeight="1">
      <c r="B14" s="7" t="inlineStr">
        <is>
          <t>この講座を知ったきっかけ</t>
        </is>
      </c>
      <c r="C14" s="8" t="inlineStr"/>
      <c r="D14" s="9" t="inlineStr">
        <is>
          <t>例：商工会からの案内</t>
        </is>
      </c>
    </row>
  </sheetData>
  <mergeCells count="1">
    <mergeCell ref="A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7"/>
  <sheetViews>
    <sheetView showGridLines="0" workbookViewId="0">
      <pane ySplit="4" topLeftCell="A5" activePane="bottomLeft" state="frozen"/>
      <selection pane="bottomLeft" activeCell="A1" sqref="A1"/>
    </sheetView>
  </sheetViews>
  <sheetFormatPr baseColWidth="8" defaultRowHeight="15"/>
  <cols>
    <col width="4" customWidth="1" min="1" max="1"/>
    <col width="16" customWidth="1" min="2" max="2"/>
    <col width="62" customWidth="1" min="3" max="3"/>
    <col width="26" customWidth="1" min="4" max="4"/>
    <col width="8" customWidth="1" min="5" max="5"/>
  </cols>
  <sheetData>
    <row r="1" ht="26" customHeight="1">
      <c r="A1" s="4" t="inlineStr">
        <is>
          <t>②　AIスキル診断（全20問）</t>
        </is>
      </c>
    </row>
    <row r="2">
      <c r="B2" s="10" t="inlineStr">
        <is>
          <t>各設問について、黄色のセルのプルダウンから最も近いものを1つ選んでください。正解はありません。</t>
        </is>
      </c>
    </row>
    <row r="4" ht="30" customHeight="1">
      <c r="A4" s="6" t="inlineStr"/>
      <c r="B4" s="6" t="inlineStr">
        <is>
          <t>区分</t>
        </is>
      </c>
      <c r="C4" s="6" t="inlineStr">
        <is>
          <t>設　問</t>
        </is>
      </c>
      <c r="D4" s="6" t="inlineStr">
        <is>
          <t>ご回答（プルダウン）</t>
        </is>
      </c>
      <c r="E4" s="6" t="inlineStr">
        <is>
          <t>点数</t>
        </is>
      </c>
    </row>
    <row r="5" ht="24" customHeight="1">
      <c r="B5" s="11" t="inlineStr">
        <is>
          <t>A. 利用状況</t>
        </is>
      </c>
      <c r="C5" s="12" t="inlineStr">
        <is>
          <t>A1.　ご自身でChatGPT・Claude・Geminiなどの生成AIを使っている</t>
        </is>
      </c>
      <c r="D5" s="13" t="n"/>
      <c r="E5" s="14">
        <f>IFERROR(MATCH(D5,設定!$A$4:$A$8,0)-1,"")</f>
        <v/>
      </c>
    </row>
    <row r="6" ht="24" customHeight="1">
      <c r="B6" s="11" t="inlineStr"/>
      <c r="C6" s="12" t="inlineStr">
        <is>
          <t>A2.　メールや社外文書の作成にAIを使っている</t>
        </is>
      </c>
      <c r="D6" s="13" t="n"/>
      <c r="E6" s="14">
        <f>IFERROR(MATCH(D6,設定!$A$4:$A$8,0)-1,"")</f>
        <v/>
      </c>
    </row>
    <row r="7" ht="24" customHeight="1">
      <c r="B7" s="11" t="inlineStr"/>
      <c r="C7" s="12" t="inlineStr">
        <is>
          <t>A3.　会議の議事録づくり・要約にAIを使っている</t>
        </is>
      </c>
      <c r="D7" s="13" t="n"/>
      <c r="E7" s="14">
        <f>IFERROR(MATCH(D7,設定!$A$4:$A$8,0)-1,"")</f>
        <v/>
      </c>
    </row>
    <row r="8" ht="24" customHeight="1">
      <c r="B8" s="11" t="inlineStr"/>
      <c r="C8" s="12" t="inlineStr">
        <is>
          <t>A4.　提案書・企画書・チラシなどの資料作成にAIを使っている</t>
        </is>
      </c>
      <c r="D8" s="13" t="n"/>
      <c r="E8" s="14">
        <f>IFERROR(MATCH(D8,設定!$A$4:$A$8,0)-1,"")</f>
        <v/>
      </c>
    </row>
    <row r="9" ht="24" customHeight="1">
      <c r="B9" s="11" t="inlineStr"/>
      <c r="C9" s="12" t="inlineStr">
        <is>
          <t>A5.　調べもの・情報収集にAIを使っている</t>
        </is>
      </c>
      <c r="D9" s="13" t="n"/>
      <c r="E9" s="14">
        <f>IFERROR(MATCH(D9,設定!$A$4:$A$8,0)-1,"")</f>
        <v/>
      </c>
    </row>
    <row r="10" ht="24" customHeight="1">
      <c r="B10" s="11" t="inlineStr"/>
      <c r="C10" s="12" t="inlineStr">
        <is>
          <t>A6.　売上・在庫などの数字の集計や分析にAIを使っている</t>
        </is>
      </c>
      <c r="D10" s="13" t="n"/>
      <c r="E10" s="14">
        <f>IFERROR(MATCH(D10,設定!$A$4:$A$8,0)-1,"")</f>
        <v/>
      </c>
    </row>
    <row r="11" ht="24" customHeight="1">
      <c r="B11" s="11" t="inlineStr"/>
      <c r="C11" s="12" t="inlineStr">
        <is>
          <t>A7.　社員が業務でAIを使っている</t>
        </is>
      </c>
      <c r="D11" s="13" t="n"/>
      <c r="E11" s="14">
        <f>IFERROR(MATCH(D11,設定!$A$4:$A$8,0)-1,"")</f>
        <v/>
      </c>
    </row>
    <row r="12" ht="24" customHeight="1">
      <c r="B12" s="11" t="inlineStr"/>
      <c r="C12" s="12" t="inlineStr">
        <is>
          <t>A8.　有料版のAIサービス（月額プラン）を契約している</t>
        </is>
      </c>
      <c r="D12" s="13" t="n"/>
      <c r="E12" s="14">
        <f>IFERROR(MATCH(D12,設定!$A$4:$A$8,0)-1,"")</f>
        <v/>
      </c>
    </row>
    <row r="13" ht="24" customHeight="1">
      <c r="B13" s="15" t="inlineStr">
        <is>
          <t>B. スキル・体制</t>
        </is>
      </c>
      <c r="C13" s="12" t="inlineStr">
        <is>
          <t>B1.　AIに指示を出すとき、役割・背景・条件・出力形式を具体的に書ける</t>
        </is>
      </c>
      <c r="D13" s="13" t="n"/>
      <c r="E13" s="14">
        <f>IFERROR(MATCH(D13,設定!$D$4:$D$8,0)-1,"")</f>
        <v/>
      </c>
    </row>
    <row r="14" ht="24" customHeight="1">
      <c r="B14" s="15" t="inlineStr"/>
      <c r="C14" s="12" t="inlineStr">
        <is>
          <t>B2.　回答が期待と違ったとき、指示を修正して望む結果に近づけられる</t>
        </is>
      </c>
      <c r="D14" s="13" t="n"/>
      <c r="E14" s="14">
        <f>IFERROR(MATCH(D14,設定!$D$4:$D$8,0)-1,"")</f>
        <v/>
      </c>
    </row>
    <row r="15" ht="24" customHeight="1">
      <c r="B15" s="15" t="inlineStr"/>
      <c r="C15" s="12" t="inlineStr">
        <is>
          <t>B3.　AIが事実と異なることを言う場合があると理解し、必ず裏取りしている</t>
        </is>
      </c>
      <c r="D15" s="13" t="n"/>
      <c r="E15" s="14">
        <f>IFERROR(MATCH(D15,設定!$D$4:$D$8,0)-1,"")</f>
        <v/>
      </c>
    </row>
    <row r="16" ht="24" customHeight="1">
      <c r="B16" s="15" t="inlineStr"/>
      <c r="C16" s="12" t="inlineStr">
        <is>
          <t>B4.　自社の資料・データをAIに読み込ませて答えさせることができる</t>
        </is>
      </c>
      <c r="D16" s="13" t="n"/>
      <c r="E16" s="14">
        <f>IFERROR(MATCH(D16,設定!$D$4:$D$8,0)-1,"")</f>
        <v/>
      </c>
    </row>
    <row r="17" ht="24" customHeight="1">
      <c r="B17" s="15" t="inlineStr"/>
      <c r="C17" s="12" t="inlineStr">
        <is>
          <t>B5.　AIに入れてよい情報と入れてはいけない情報の線引きが判断できる</t>
        </is>
      </c>
      <c r="D17" s="13" t="n"/>
      <c r="E17" s="14">
        <f>IFERROR(MATCH(D17,設定!$D$4:$D$8,0)-1,"")</f>
        <v/>
      </c>
    </row>
    <row r="18" ht="24" customHeight="1">
      <c r="B18" s="15" t="inlineStr"/>
      <c r="C18" s="12" t="inlineStr">
        <is>
          <t>B6.　自社のどの業務がAIで効率化できるか、具体的に3つ以上挙げられる</t>
        </is>
      </c>
      <c r="D18" s="13" t="n"/>
      <c r="E18" s="14">
        <f>IFERROR(MATCH(D18,設定!$D$4:$D$8,0)-1,"")</f>
        <v/>
      </c>
    </row>
    <row r="19" ht="24" customHeight="1">
      <c r="B19" s="15" t="inlineStr"/>
      <c r="C19" s="12" t="inlineStr">
        <is>
          <t>B7.　AI導入の費用と削減効果を、ざっくりでも数字で試算できる</t>
        </is>
      </c>
      <c r="D19" s="13" t="n"/>
      <c r="E19" s="14">
        <f>IFERROR(MATCH(D19,設定!$D$4:$D$8,0)-1,"")</f>
        <v/>
      </c>
    </row>
    <row r="20" ht="24" customHeight="1">
      <c r="B20" s="15" t="inlineStr"/>
      <c r="C20" s="12" t="inlineStr">
        <is>
          <t>B8.　社員にAIの使い方を自分の言葉で説明・指導できる</t>
        </is>
      </c>
      <c r="D20" s="13" t="n"/>
      <c r="E20" s="14">
        <f>IFERROR(MATCH(D20,設定!$D$4:$D$8,0)-1,"")</f>
        <v/>
      </c>
    </row>
    <row r="21" ht="24" customHeight="1">
      <c r="B21" s="15" t="inlineStr"/>
      <c r="C21" s="12" t="inlineStr">
        <is>
          <t>B9.　複数のAIサービスの得意分野の違いを理解し、使い分けている</t>
        </is>
      </c>
      <c r="D21" s="13" t="n"/>
      <c r="E21" s="14">
        <f>IFERROR(MATCH(D21,設定!$D$4:$D$8,0)-1,"")</f>
        <v/>
      </c>
    </row>
    <row r="22" ht="24" customHeight="1">
      <c r="B22" s="15" t="inlineStr"/>
      <c r="C22" s="12" t="inlineStr">
        <is>
          <t>B10.　AIを使った業務の手順書があり、担当者が替わっても回る</t>
        </is>
      </c>
      <c r="D22" s="13" t="n"/>
      <c r="E22" s="14">
        <f>IFERROR(MATCH(D22,設定!$D$4:$D$8,0)-1,"")</f>
        <v/>
      </c>
    </row>
    <row r="23" ht="24" customHeight="1">
      <c r="B23" s="15" t="inlineStr"/>
      <c r="C23" s="12" t="inlineStr">
        <is>
          <t>B11.　AI利用に関する社内ルール・ガイドラインを整備している</t>
        </is>
      </c>
      <c r="D23" s="13" t="n"/>
      <c r="E23" s="14">
        <f>IFERROR(MATCH(D23,設定!$D$4:$D$8,0)-1,"")</f>
        <v/>
      </c>
    </row>
    <row r="24" ht="24" customHeight="1">
      <c r="B24" s="15" t="inlineStr"/>
      <c r="C24" s="12" t="inlineStr">
        <is>
          <t>B12.　今後1年間のAI活用について、自社の方針を持っている</t>
        </is>
      </c>
      <c r="D24" s="13" t="n"/>
      <c r="E24" s="14">
        <f>IFERROR(MATCH(D24,設定!$D$4:$D$8,0)-1,"")</f>
        <v/>
      </c>
    </row>
    <row r="26">
      <c r="C26" s="16" t="inlineStr">
        <is>
          <t>合　計　点（80点満点）</t>
        </is>
      </c>
      <c r="E26" s="17">
        <f>SUM(E5:E24)</f>
        <v/>
      </c>
    </row>
    <row r="27">
      <c r="C27" s="18" t="inlineStr">
        <is>
          <t>未回答の設問数</t>
        </is>
      </c>
      <c r="E27" s="19">
        <f>COUNTBLANK(D5:D24)</f>
        <v/>
      </c>
    </row>
  </sheetData>
  <mergeCells count="2">
    <mergeCell ref="A1:E1"/>
    <mergeCell ref="B2:E2"/>
  </mergeCells>
  <dataValidations count="2">
    <dataValidation sqref="D5 D6 D7 D8 D9 D10 D11 D12" showDropDown="0" showInputMessage="0" showErrorMessage="0" allowBlank="1" type="list">
      <formula1>=設定!$A$4:$A$8</formula1>
    </dataValidation>
    <dataValidation sqref="D13 D14 D15 D16 D17 D18 D19 D20 D21 D22 D23 D24" showDropDown="0" showInputMessage="0" showErrorMessage="0" allowBlank="1" type="list">
      <formula1>=設定!$D$4:$D$8</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3"/>
  <sheetViews>
    <sheetView showGridLines="0" workbookViewId="0">
      <selection activeCell="A1" sqref="A1"/>
    </sheetView>
  </sheetViews>
  <sheetFormatPr baseColWidth="8" defaultRowHeight="15"/>
  <cols>
    <col width="4" customWidth="1" min="1" max="1"/>
    <col width="26" customWidth="1" min="2" max="2"/>
    <col width="16" customWidth="1" min="3" max="3"/>
    <col width="14" customWidth="1" min="4" max="4"/>
    <col width="26" customWidth="1" min="5" max="5"/>
    <col width="30" customWidth="1" min="6" max="6"/>
  </cols>
  <sheetData>
    <row r="1" ht="26" customHeight="1">
      <c r="A1" s="4" t="inlineStr">
        <is>
          <t>③　時間がかかっている業務（最重要・講座の演習題材になります）</t>
        </is>
      </c>
    </row>
    <row r="2">
      <c r="B2" s="10" t="inlineStr">
        <is>
          <t>ここが講座の中心です。第1回でこのシートを使って「あなたの会社のAI化候補」を選びます。ざっくりで構いません。</t>
        </is>
      </c>
    </row>
    <row r="4" ht="30" customHeight="1">
      <c r="A4" s="6" t="inlineStr"/>
      <c r="B4" s="6" t="inlineStr">
        <is>
          <t>業　務</t>
        </is>
      </c>
      <c r="C4" s="6" t="inlineStr">
        <is>
          <t>対応する人</t>
        </is>
      </c>
      <c r="D4" s="6" t="inlineStr">
        <is>
          <t>月の概算時間</t>
        </is>
      </c>
      <c r="E4" s="6" t="inlineStr">
        <is>
          <t>AI化したい度（プルダウン）</t>
        </is>
      </c>
      <c r="F4" s="6" t="inlineStr">
        <is>
          <t>現状のやり方・具体的な困りごと</t>
        </is>
      </c>
    </row>
    <row r="5" ht="26" customHeight="1">
      <c r="B5" s="20" t="inlineStr">
        <is>
          <t>見積書・請求書の作成</t>
        </is>
      </c>
      <c r="C5" s="21" t="n"/>
      <c r="D5" s="22" t="n"/>
      <c r="E5" s="21" t="n"/>
      <c r="F5" s="21" t="n"/>
    </row>
    <row r="6" ht="26" customHeight="1">
      <c r="B6" s="20" t="inlineStr">
        <is>
          <t>議事録・日報・報告書の作成</t>
        </is>
      </c>
      <c r="C6" s="21" t="n"/>
      <c r="D6" s="22" t="n"/>
      <c r="E6" s="21" t="n"/>
      <c r="F6" s="21" t="n"/>
    </row>
    <row r="7" ht="26" customHeight="1">
      <c r="B7" s="20" t="inlineStr">
        <is>
          <t>メール・電話などの顧客対応</t>
        </is>
      </c>
      <c r="C7" s="21" t="n"/>
      <c r="D7" s="22" t="n"/>
      <c r="E7" s="21" t="n"/>
      <c r="F7" s="21" t="n"/>
    </row>
    <row r="8" ht="26" customHeight="1">
      <c r="B8" s="20" t="inlineStr">
        <is>
          <t>提案書・企画書の作成</t>
        </is>
      </c>
      <c r="C8" s="21" t="n"/>
      <c r="D8" s="22" t="n"/>
      <c r="E8" s="21" t="n"/>
      <c r="F8" s="21" t="n"/>
    </row>
    <row r="9" ht="26" customHeight="1">
      <c r="B9" s="20" t="inlineStr">
        <is>
          <t>求人原稿づくり・採用対応</t>
        </is>
      </c>
      <c r="C9" s="21" t="n"/>
      <c r="D9" s="22" t="n"/>
      <c r="E9" s="21" t="n"/>
      <c r="F9" s="21" t="n"/>
    </row>
    <row r="10" ht="26" customHeight="1">
      <c r="B10" s="20" t="inlineStr">
        <is>
          <t>社内マニュアル・手順書の整備</t>
        </is>
      </c>
      <c r="C10" s="21" t="n"/>
      <c r="D10" s="22" t="n"/>
      <c r="E10" s="21" t="n"/>
      <c r="F10" s="21" t="n"/>
    </row>
    <row r="11" ht="26" customHeight="1">
      <c r="B11" s="20" t="inlineStr">
        <is>
          <t>SNS・ホームページ・チラシの更新</t>
        </is>
      </c>
      <c r="C11" s="21" t="n"/>
      <c r="D11" s="22" t="n"/>
      <c r="E11" s="21" t="n"/>
      <c r="F11" s="21" t="n"/>
    </row>
    <row r="12" ht="26" customHeight="1">
      <c r="B12" s="20" t="inlineStr">
        <is>
          <t>売上・原価などの集計と分析</t>
        </is>
      </c>
      <c r="C12" s="21" t="n"/>
      <c r="D12" s="22" t="n"/>
      <c r="E12" s="21" t="n"/>
      <c r="F12" s="21" t="n"/>
    </row>
    <row r="13" ht="26" customHeight="1">
      <c r="B13" s="20" t="inlineStr">
        <is>
          <t>在庫管理・発注</t>
        </is>
      </c>
      <c r="C13" s="21" t="n"/>
      <c r="D13" s="22" t="n"/>
      <c r="E13" s="21" t="n"/>
      <c r="F13" s="21" t="n"/>
    </row>
    <row r="14" ht="26" customHeight="1">
      <c r="B14" s="20" t="inlineStr">
        <is>
          <t>スケジュール調整・シフト作成</t>
        </is>
      </c>
      <c r="C14" s="21" t="n"/>
      <c r="D14" s="22" t="n"/>
      <c r="E14" s="21" t="n"/>
      <c r="F14" s="21" t="n"/>
    </row>
    <row r="15" ht="26" customHeight="1">
      <c r="B15" s="20" t="inlineStr">
        <is>
          <t>補助金・許認可などの書類作成</t>
        </is>
      </c>
      <c r="C15" s="21" t="n"/>
      <c r="D15" s="22" t="n"/>
      <c r="E15" s="21" t="n"/>
      <c r="F15" s="21" t="n"/>
    </row>
    <row r="16" ht="26" customHeight="1">
      <c r="B16" s="20" t="inlineStr">
        <is>
          <t>クレーム・問い合わせ対応</t>
        </is>
      </c>
      <c r="C16" s="21" t="n"/>
      <c r="D16" s="22" t="n"/>
      <c r="E16" s="21" t="n"/>
      <c r="F16" s="21" t="n"/>
    </row>
    <row r="17" ht="26" customHeight="1">
      <c r="B17" s="8" t="inlineStr">
        <is>
          <t>その他（　　　　　　　）</t>
        </is>
      </c>
      <c r="C17" s="21" t="n"/>
      <c r="D17" s="21" t="n"/>
      <c r="E17" s="21" t="n"/>
      <c r="F17" s="21" t="n"/>
    </row>
    <row r="18" ht="26" customHeight="1">
      <c r="B18" s="8" t="inlineStr">
        <is>
          <t>その他（　　　　　　　）</t>
        </is>
      </c>
      <c r="C18" s="21" t="n"/>
      <c r="D18" s="21" t="n"/>
      <c r="E18" s="21" t="n"/>
      <c r="F18" s="21" t="n"/>
    </row>
    <row r="20">
      <c r="B20" s="23" t="inlineStr">
        <is>
          <t>合計（月あたり）</t>
        </is>
      </c>
      <c r="D20" s="24">
        <f>SUM(D5:D18)</f>
        <v/>
      </c>
      <c r="E20" s="2" t="inlineStr">
        <is>
          <t>最優先の業務</t>
        </is>
      </c>
      <c r="F20" s="25">
        <f>IFERROR(INDEX(B5:B18,MATCH(MAX(D5:D18),D5:D18,0)),"")</f>
        <v/>
      </c>
    </row>
    <row r="22">
      <c r="B22" s="26" t="inlineStr">
        <is>
          <t>【記入例】</t>
        </is>
      </c>
    </row>
    <row r="23" ht="30" customHeight="1">
      <c r="B23" s="9" t="inlineStr">
        <is>
          <t>見積書・請求書の作成</t>
        </is>
      </c>
      <c r="C23" s="9" t="inlineStr">
        <is>
          <t>私と事務1名</t>
        </is>
      </c>
      <c r="D23" s="27" t="n">
        <v>20</v>
      </c>
      <c r="E23" s="9" t="inlineStr">
        <is>
          <t>3：かなり困っている</t>
        </is>
      </c>
      <c r="F23" s="9" t="inlineStr">
        <is>
          <t>手書きの原稿をExcelに転記。過去の似た案件を探すのに毎回30分かかる</t>
        </is>
      </c>
    </row>
  </sheetData>
  <mergeCells count="2">
    <mergeCell ref="B2:F2"/>
    <mergeCell ref="A1:F1"/>
  </mergeCells>
  <dataValidations count="1">
    <dataValidation sqref="E5 E6 E7 E8 E9 E10 E11 E12 E13 E14 E15 E16 E17 E18" showDropDown="0" showInputMessage="0" showErrorMessage="0" allowBlank="1" type="list">
      <formula1>=設定!$G$4:$G$8</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9"/>
  <sheetViews>
    <sheetView showGridLines="0" workbookViewId="0">
      <selection activeCell="A1" sqref="A1"/>
    </sheetView>
  </sheetViews>
  <sheetFormatPr baseColWidth="8" defaultRowHeight="15"/>
  <cols>
    <col width="4" customWidth="1" min="1" max="1"/>
    <col width="34" customWidth="1" min="2" max="2"/>
    <col width="72" customWidth="1" min="3" max="3"/>
  </cols>
  <sheetData>
    <row r="1" ht="26" customHeight="1">
      <c r="A1" s="4" t="inlineStr">
        <is>
          <t>④　ご要望・ご不安（自由記述）</t>
        </is>
      </c>
    </row>
    <row r="3" ht="30" customHeight="1">
      <c r="A3" s="6" t="inlineStr"/>
      <c r="B3" s="6" t="inlineStr">
        <is>
          <t>設　問</t>
        </is>
      </c>
      <c r="C3" s="6" t="inlineStr">
        <is>
          <t>ご記入欄</t>
        </is>
      </c>
    </row>
    <row r="4" ht="60" customHeight="1">
      <c r="B4" s="28" t="inlineStr">
        <is>
          <t>この講座が終わったとき、どうなっていたら「参加してよかった」と思えますか？</t>
        </is>
      </c>
      <c r="C4" s="29" t="n"/>
    </row>
    <row r="5" ht="60" customHeight="1">
      <c r="B5" s="28" t="inlineStr">
        <is>
          <t>AI活用について、いま一番不安・心配なことは何ですか？</t>
        </is>
      </c>
      <c r="C5" s="29" t="n"/>
    </row>
    <row r="6" ht="60" customHeight="1">
      <c r="B6" s="28" t="inlineStr">
        <is>
          <t>過去にAIやITツールを試して、うまくいかなかった経験はありますか？（内容も）</t>
        </is>
      </c>
      <c r="C6" s="29" t="n"/>
    </row>
    <row r="7" ht="60" customHeight="1">
      <c r="B7" s="28" t="inlineStr">
        <is>
          <t>社内でAIを広げるうえで、障害になりそうなことはありますか？</t>
        </is>
      </c>
      <c r="C7" s="29" t="n"/>
    </row>
    <row r="8" ht="60" customHeight="1">
      <c r="B8" s="28" t="inlineStr">
        <is>
          <t>講座で特に扱ってほしいテーマ・業務があればお書きください。</t>
        </is>
      </c>
      <c r="C8" s="29" t="n"/>
    </row>
    <row r="9" ht="60" customHeight="1">
      <c r="B9" s="28" t="inlineStr">
        <is>
          <t>受講にあたっての制約（PC環境・参加できない日程など）</t>
        </is>
      </c>
      <c r="C9" s="29" t="n"/>
    </row>
  </sheetData>
  <mergeCells count="1">
    <mergeCell ref="A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2"/>
  <sheetViews>
    <sheetView showGridLines="0" workbookViewId="0">
      <selection activeCell="A1" sqref="A1"/>
    </sheetView>
  </sheetViews>
  <sheetFormatPr baseColWidth="8" defaultRowHeight="15"/>
  <cols>
    <col width="4" customWidth="1" min="1" max="1"/>
    <col width="24" customWidth="1" min="2" max="2"/>
    <col width="20" customWidth="1" min="3" max="3"/>
    <col width="20" customWidth="1" min="4" max="4"/>
    <col width="54" customWidth="1" min="5" max="5"/>
  </cols>
  <sheetData>
    <row r="1" ht="26" customHeight="1">
      <c r="A1" s="4" t="inlineStr">
        <is>
          <t xml:space="preserve">　診断結果（自動計算・記入不要）</t>
        </is>
      </c>
    </row>
    <row r="3" ht="30" customHeight="1">
      <c r="A3" s="6" t="inlineStr"/>
      <c r="B3" s="6" t="inlineStr">
        <is>
          <t>項　目</t>
        </is>
      </c>
      <c r="C3" s="6" t="inlineStr">
        <is>
          <t>スコア</t>
        </is>
      </c>
      <c r="D3" s="6" t="inlineStr">
        <is>
          <t>満点</t>
        </is>
      </c>
      <c r="E3" s="6" t="inlineStr">
        <is>
          <t>内　容</t>
        </is>
      </c>
    </row>
    <row r="4" ht="26" customHeight="1">
      <c r="B4" s="30" t="inlineStr">
        <is>
          <t>A. 利用状況</t>
        </is>
      </c>
      <c r="C4" s="31">
        <f>SUM('②AIスキル診断'!E5:E12)</f>
        <v/>
      </c>
      <c r="D4" s="14" t="n">
        <v>32</v>
      </c>
      <c r="E4" s="12" t="inlineStr">
        <is>
          <t>AIを実際にどれだけ日常で使えているか</t>
        </is>
      </c>
    </row>
    <row r="5" ht="26" customHeight="1">
      <c r="B5" s="30" t="inlineStr">
        <is>
          <t>B. スキル・体制</t>
        </is>
      </c>
      <c r="C5" s="31">
        <f>SUM('②AIスキル診断'!E13:E24)</f>
        <v/>
      </c>
      <c r="D5" s="14" t="n">
        <v>48</v>
      </c>
      <c r="E5" s="12" t="inlineStr">
        <is>
          <t>使いこなす技術と、組織で回す仕組みがあるか</t>
        </is>
      </c>
    </row>
    <row r="6" ht="26" customHeight="1">
      <c r="B6" s="32" t="inlineStr">
        <is>
          <t>合　計</t>
        </is>
      </c>
      <c r="C6" s="31">
        <f>'②AIスキル診断'!E26</f>
        <v/>
      </c>
      <c r="D6" s="14" t="n">
        <v>80</v>
      </c>
      <c r="E6" s="12" t="inlineStr">
        <is>
          <t>総合的なAI活用の現在地</t>
        </is>
      </c>
    </row>
    <row r="9" ht="36" customHeight="1">
      <c r="B9" s="33" t="inlineStr">
        <is>
          <t>判定レベル</t>
        </is>
      </c>
      <c r="C9" s="34">
        <f>IFERROR(INDEX(設定!$C$13:$C$17,MATCH(C6,設定!$A$13:$A$17,1)),"未回答")</f>
        <v/>
      </c>
    </row>
    <row r="11" ht="46" customHeight="1">
      <c r="B11" s="33" t="inlineStr">
        <is>
          <t>講　評</t>
        </is>
      </c>
      <c r="C11" s="12">
        <f>IFERROR(INDEX(設定!$D$13:$D$17,MATCH(C6,設定!$A$13:$A$17,1)),"設問にご回答ください")</f>
        <v/>
      </c>
    </row>
    <row r="13">
      <c r="B13" s="1" t="inlineStr">
        <is>
          <t>◆ レベルの目安</t>
        </is>
      </c>
    </row>
    <row r="14" ht="30" customHeight="1">
      <c r="A14" s="6" t="inlineStr"/>
      <c r="B14" s="6" t="inlineStr">
        <is>
          <t>点数帯</t>
        </is>
      </c>
      <c r="C14" s="6" t="inlineStr">
        <is>
          <t>レベル</t>
        </is>
      </c>
      <c r="D14" s="6" t="inlineStr"/>
      <c r="E14" s="6" t="inlineStr"/>
    </row>
    <row r="15" ht="24" customHeight="1">
      <c r="B15" s="14" t="inlineStr">
        <is>
          <t>0〜15点</t>
        </is>
      </c>
      <c r="C15" s="35" t="inlineStr">
        <is>
          <t>Lv.1  検索代わり</t>
        </is>
      </c>
      <c r="D15" s="36" t="inlineStr">
        <is>
          <t>調べもの中心の使い方です。まず「指示の型」と、自社の前提の渡し方から始めます。</t>
        </is>
      </c>
      <c r="E15" s="37" t="n"/>
    </row>
    <row r="16" ht="24" customHeight="1">
      <c r="B16" s="14" t="inlineStr">
        <is>
          <t>16〜31点</t>
        </is>
      </c>
      <c r="C16" s="35" t="inlineStr">
        <is>
          <t>Lv.2  お試し</t>
        </is>
      </c>
      <c r="D16" s="36" t="inlineStr">
        <is>
          <t>触ってはいるが単発利用。使いどころを決めて習慣化する段階。</t>
        </is>
      </c>
      <c r="E16" s="37" t="n"/>
    </row>
    <row r="17" ht="24" customHeight="1">
      <c r="B17" s="14" t="inlineStr">
        <is>
          <t>32〜47点</t>
        </is>
      </c>
      <c r="C17" s="35" t="inlineStr">
        <is>
          <t>Lv.3  個人活用</t>
        </is>
      </c>
      <c r="D17" s="36" t="inlineStr">
        <is>
          <t>自分の仕事では使えている。社内に横展開する型づくりが次の壁。</t>
        </is>
      </c>
      <c r="E17" s="37" t="n"/>
    </row>
    <row r="18" ht="24" customHeight="1">
      <c r="B18" s="14" t="inlineStr">
        <is>
          <t>48〜63点</t>
        </is>
      </c>
      <c r="C18" s="35" t="inlineStr">
        <is>
          <t>Lv.4  業務組込</t>
        </is>
      </c>
      <c r="D18" s="36" t="inlineStr">
        <is>
          <t>業務プロセスに組み込み済み。ルール整備と投資判断が論点。</t>
        </is>
      </c>
      <c r="E18" s="37" t="n"/>
    </row>
    <row r="19" ht="24" customHeight="1">
      <c r="B19" s="14" t="inlineStr">
        <is>
          <t>64〜80点</t>
        </is>
      </c>
      <c r="C19" s="35" t="inlineStr">
        <is>
          <t>Lv.5  組織展開</t>
        </is>
      </c>
      <c r="D19" s="36" t="inlineStr">
        <is>
          <t>組織的に運用中。他社を牽引できる。事業モデル側への応用が次段階。</t>
        </is>
      </c>
      <c r="E19" s="37" t="n"/>
    </row>
    <row r="21">
      <c r="B21" s="38" t="inlineStr">
        <is>
          <t>※ 本診断は受講前の現在地把握が目的です。点数の高低で受講可否が決まることはありません。</t>
        </is>
      </c>
    </row>
    <row r="22">
      <c r="B22" s="38" t="inlineStr">
        <is>
          <t>※ 設問設計の参考：中小企業基盤整備機構「中小企業のAI等の利活用に係る実態調査」(2026年3月)</t>
        </is>
      </c>
    </row>
  </sheetData>
  <mergeCells count="8">
    <mergeCell ref="D16:E16"/>
    <mergeCell ref="C11:E11"/>
    <mergeCell ref="D15:E15"/>
    <mergeCell ref="D19:E19"/>
    <mergeCell ref="C9:E9"/>
    <mergeCell ref="A1:E1"/>
    <mergeCell ref="D18:E18"/>
    <mergeCell ref="D17:E17"/>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32"/>
  <sheetViews>
    <sheetView showGridLines="0" workbookViewId="0">
      <pane ySplit="4" topLeftCell="A5" activePane="bottomLeft" state="frozen"/>
      <selection pane="bottomLeft" activeCell="A1" sqref="A1"/>
    </sheetView>
  </sheetViews>
  <sheetFormatPr baseColWidth="8" defaultRowHeight="15"/>
  <cols>
    <col width="4" customWidth="1" min="1" max="1"/>
    <col width="24" customWidth="1" min="2" max="2"/>
    <col width="16" customWidth="1" min="3" max="3"/>
    <col width="16" customWidth="1" min="4" max="4"/>
    <col width="12" customWidth="1" min="5" max="5"/>
    <col width="12" customWidth="1" min="6" max="6"/>
    <col width="12" customWidth="1" min="7" max="7"/>
    <col width="10" customWidth="1" min="8" max="8"/>
    <col width="16" customWidth="1" min="9" max="9"/>
    <col width="32" customWidth="1" min="10" max="10"/>
  </cols>
  <sheetData>
    <row r="1" ht="26" customHeight="1">
      <c r="A1" s="4" t="inlineStr">
        <is>
          <t xml:space="preserve">　講師用　受講者一覧・集計テンプレート</t>
        </is>
      </c>
    </row>
    <row r="2">
      <c r="B2" s="10" t="inlineStr">
        <is>
          <t>回収した各受講者ファイルの「診断結果」の値をここに転記すると、全体の傾向がつかめます。黄色が入力欄です。</t>
        </is>
      </c>
    </row>
    <row r="4" ht="30" customHeight="1">
      <c r="A4" s="6" t="inlineStr"/>
      <c r="B4" s="6" t="inlineStr">
        <is>
          <t>会社名</t>
        </is>
      </c>
      <c r="C4" s="6" t="inlineStr">
        <is>
          <t>お名前</t>
        </is>
      </c>
      <c r="D4" s="6" t="inlineStr">
        <is>
          <t>業種</t>
        </is>
      </c>
      <c r="E4" s="6" t="inlineStr">
        <is>
          <t>従業員数</t>
        </is>
      </c>
      <c r="F4" s="6" t="inlineStr">
        <is>
          <t>A.利用状況</t>
        </is>
      </c>
      <c r="G4" s="6" t="inlineStr">
        <is>
          <t>B.スキル体制</t>
        </is>
      </c>
      <c r="H4" s="6" t="inlineStr">
        <is>
          <t>合計</t>
        </is>
      </c>
      <c r="I4" s="6" t="inlineStr">
        <is>
          <t>レベル</t>
        </is>
      </c>
      <c r="J4" s="6" t="inlineStr">
        <is>
          <t>最も困っている業務</t>
        </is>
      </c>
    </row>
    <row r="5">
      <c r="B5" s="39" t="n"/>
      <c r="C5" s="39" t="n"/>
      <c r="D5" s="39" t="n"/>
      <c r="E5" s="40" t="n"/>
      <c r="F5" s="40" t="n"/>
      <c r="G5" s="40" t="n"/>
      <c r="H5" s="41">
        <f>IF(COUNT(F5:G5)=0,"",SUM(F5:G5))</f>
        <v/>
      </c>
      <c r="I5" s="41">
        <f>IFERROR(INDEX(設定!$C$13:$C$17,MATCH(H5,設定!$A$13:$A$17,1)),"")</f>
        <v/>
      </c>
      <c r="J5" s="39" t="n"/>
    </row>
    <row r="6">
      <c r="B6" s="39" t="n"/>
      <c r="C6" s="39" t="n"/>
      <c r="D6" s="39" t="n"/>
      <c r="E6" s="40" t="n"/>
      <c r="F6" s="40" t="n"/>
      <c r="G6" s="40" t="n"/>
      <c r="H6" s="41">
        <f>IF(COUNT(F6:G6)=0,"",SUM(F6:G6))</f>
        <v/>
      </c>
      <c r="I6" s="41">
        <f>IFERROR(INDEX(設定!$C$13:$C$17,MATCH(H6,設定!$A$13:$A$17,1)),"")</f>
        <v/>
      </c>
      <c r="J6" s="39" t="n"/>
    </row>
    <row r="7">
      <c r="B7" s="39" t="n"/>
      <c r="C7" s="39" t="n"/>
      <c r="D7" s="39" t="n"/>
      <c r="E7" s="40" t="n"/>
      <c r="F7" s="40" t="n"/>
      <c r="G7" s="40" t="n"/>
      <c r="H7" s="41">
        <f>IF(COUNT(F7:G7)=0,"",SUM(F7:G7))</f>
        <v/>
      </c>
      <c r="I7" s="41">
        <f>IFERROR(INDEX(設定!$C$13:$C$17,MATCH(H7,設定!$A$13:$A$17,1)),"")</f>
        <v/>
      </c>
      <c r="J7" s="39" t="n"/>
    </row>
    <row r="8">
      <c r="B8" s="39" t="n"/>
      <c r="C8" s="39" t="n"/>
      <c r="D8" s="39" t="n"/>
      <c r="E8" s="40" t="n"/>
      <c r="F8" s="40" t="n"/>
      <c r="G8" s="40" t="n"/>
      <c r="H8" s="41">
        <f>IF(COUNT(F8:G8)=0,"",SUM(F8:G8))</f>
        <v/>
      </c>
      <c r="I8" s="41">
        <f>IFERROR(INDEX(設定!$C$13:$C$17,MATCH(H8,設定!$A$13:$A$17,1)),"")</f>
        <v/>
      </c>
      <c r="J8" s="39" t="n"/>
    </row>
    <row r="9">
      <c r="B9" s="39" t="n"/>
      <c r="C9" s="39" t="n"/>
      <c r="D9" s="39" t="n"/>
      <c r="E9" s="40" t="n"/>
      <c r="F9" s="40" t="n"/>
      <c r="G9" s="40" t="n"/>
      <c r="H9" s="41">
        <f>IF(COUNT(F9:G9)=0,"",SUM(F9:G9))</f>
        <v/>
      </c>
      <c r="I9" s="41">
        <f>IFERROR(INDEX(設定!$C$13:$C$17,MATCH(H9,設定!$A$13:$A$17,1)),"")</f>
        <v/>
      </c>
      <c r="J9" s="39" t="n"/>
    </row>
    <row r="10">
      <c r="B10" s="39" t="n"/>
      <c r="C10" s="39" t="n"/>
      <c r="D10" s="39" t="n"/>
      <c r="E10" s="40" t="n"/>
      <c r="F10" s="40" t="n"/>
      <c r="G10" s="40" t="n"/>
      <c r="H10" s="41">
        <f>IF(COUNT(F10:G10)=0,"",SUM(F10:G10))</f>
        <v/>
      </c>
      <c r="I10" s="41">
        <f>IFERROR(INDEX(設定!$C$13:$C$17,MATCH(H10,設定!$A$13:$A$17,1)),"")</f>
        <v/>
      </c>
      <c r="J10" s="39" t="n"/>
    </row>
    <row r="11">
      <c r="B11" s="39" t="n"/>
      <c r="C11" s="39" t="n"/>
      <c r="D11" s="39" t="n"/>
      <c r="E11" s="40" t="n"/>
      <c r="F11" s="40" t="n"/>
      <c r="G11" s="40" t="n"/>
      <c r="H11" s="41">
        <f>IF(COUNT(F11:G11)=0,"",SUM(F11:G11))</f>
        <v/>
      </c>
      <c r="I11" s="41">
        <f>IFERROR(INDEX(設定!$C$13:$C$17,MATCH(H11,設定!$A$13:$A$17,1)),"")</f>
        <v/>
      </c>
      <c r="J11" s="39" t="n"/>
    </row>
    <row r="12">
      <c r="B12" s="39" t="n"/>
      <c r="C12" s="39" t="n"/>
      <c r="D12" s="39" t="n"/>
      <c r="E12" s="40" t="n"/>
      <c r="F12" s="40" t="n"/>
      <c r="G12" s="40" t="n"/>
      <c r="H12" s="41">
        <f>IF(COUNT(F12:G12)=0,"",SUM(F12:G12))</f>
        <v/>
      </c>
      <c r="I12" s="41">
        <f>IFERROR(INDEX(設定!$C$13:$C$17,MATCH(H12,設定!$A$13:$A$17,1)),"")</f>
        <v/>
      </c>
      <c r="J12" s="39" t="n"/>
    </row>
    <row r="13">
      <c r="B13" s="39" t="n"/>
      <c r="C13" s="39" t="n"/>
      <c r="D13" s="39" t="n"/>
      <c r="E13" s="40" t="n"/>
      <c r="F13" s="40" t="n"/>
      <c r="G13" s="40" t="n"/>
      <c r="H13" s="41">
        <f>IF(COUNT(F13:G13)=0,"",SUM(F13:G13))</f>
        <v/>
      </c>
      <c r="I13" s="41">
        <f>IFERROR(INDEX(設定!$C$13:$C$17,MATCH(H13,設定!$A$13:$A$17,1)),"")</f>
        <v/>
      </c>
      <c r="J13" s="39" t="n"/>
    </row>
    <row r="14">
      <c r="B14" s="39" t="n"/>
      <c r="C14" s="39" t="n"/>
      <c r="D14" s="39" t="n"/>
      <c r="E14" s="40" t="n"/>
      <c r="F14" s="40" t="n"/>
      <c r="G14" s="40" t="n"/>
      <c r="H14" s="41">
        <f>IF(COUNT(F14:G14)=0,"",SUM(F14:G14))</f>
        <v/>
      </c>
      <c r="I14" s="41">
        <f>IFERROR(INDEX(設定!$C$13:$C$17,MATCH(H14,設定!$A$13:$A$17,1)),"")</f>
        <v/>
      </c>
      <c r="J14" s="39" t="n"/>
    </row>
    <row r="15">
      <c r="B15" s="39" t="n"/>
      <c r="C15" s="39" t="n"/>
      <c r="D15" s="39" t="n"/>
      <c r="E15" s="40" t="n"/>
      <c r="F15" s="40" t="n"/>
      <c r="G15" s="40" t="n"/>
      <c r="H15" s="41">
        <f>IF(COUNT(F15:G15)=0,"",SUM(F15:G15))</f>
        <v/>
      </c>
      <c r="I15" s="41">
        <f>IFERROR(INDEX(設定!$C$13:$C$17,MATCH(H15,設定!$A$13:$A$17,1)),"")</f>
        <v/>
      </c>
      <c r="J15" s="39" t="n"/>
    </row>
    <row r="16">
      <c r="B16" s="39" t="n"/>
      <c r="C16" s="39" t="n"/>
      <c r="D16" s="39" t="n"/>
      <c r="E16" s="40" t="n"/>
      <c r="F16" s="40" t="n"/>
      <c r="G16" s="40" t="n"/>
      <c r="H16" s="41">
        <f>IF(COUNT(F16:G16)=0,"",SUM(F16:G16))</f>
        <v/>
      </c>
      <c r="I16" s="41">
        <f>IFERROR(INDEX(設定!$C$13:$C$17,MATCH(H16,設定!$A$13:$A$17,1)),"")</f>
        <v/>
      </c>
      <c r="J16" s="39" t="n"/>
    </row>
    <row r="17">
      <c r="B17" s="39" t="n"/>
      <c r="C17" s="39" t="n"/>
      <c r="D17" s="39" t="n"/>
      <c r="E17" s="40" t="n"/>
      <c r="F17" s="40" t="n"/>
      <c r="G17" s="40" t="n"/>
      <c r="H17" s="41">
        <f>IF(COUNT(F17:G17)=0,"",SUM(F17:G17))</f>
        <v/>
      </c>
      <c r="I17" s="41">
        <f>IFERROR(INDEX(設定!$C$13:$C$17,MATCH(H17,設定!$A$13:$A$17,1)),"")</f>
        <v/>
      </c>
      <c r="J17" s="39" t="n"/>
    </row>
    <row r="18">
      <c r="B18" s="39" t="n"/>
      <c r="C18" s="39" t="n"/>
      <c r="D18" s="39" t="n"/>
      <c r="E18" s="40" t="n"/>
      <c r="F18" s="40" t="n"/>
      <c r="G18" s="40" t="n"/>
      <c r="H18" s="41">
        <f>IF(COUNT(F18:G18)=0,"",SUM(F18:G18))</f>
        <v/>
      </c>
      <c r="I18" s="41">
        <f>IFERROR(INDEX(設定!$C$13:$C$17,MATCH(H18,設定!$A$13:$A$17,1)),"")</f>
        <v/>
      </c>
      <c r="J18" s="39" t="n"/>
    </row>
    <row r="19">
      <c r="B19" s="39" t="n"/>
      <c r="C19" s="39" t="n"/>
      <c r="D19" s="39" t="n"/>
      <c r="E19" s="40" t="n"/>
      <c r="F19" s="40" t="n"/>
      <c r="G19" s="40" t="n"/>
      <c r="H19" s="41">
        <f>IF(COUNT(F19:G19)=0,"",SUM(F19:G19))</f>
        <v/>
      </c>
      <c r="I19" s="41">
        <f>IFERROR(INDEX(設定!$C$13:$C$17,MATCH(H19,設定!$A$13:$A$17,1)),"")</f>
        <v/>
      </c>
      <c r="J19" s="39" t="n"/>
    </row>
    <row r="20">
      <c r="B20" s="39" t="n"/>
      <c r="C20" s="39" t="n"/>
      <c r="D20" s="39" t="n"/>
      <c r="E20" s="40" t="n"/>
      <c r="F20" s="40" t="n"/>
      <c r="G20" s="40" t="n"/>
      <c r="H20" s="41">
        <f>IF(COUNT(F20:G20)=0,"",SUM(F20:G20))</f>
        <v/>
      </c>
      <c r="I20" s="41">
        <f>IFERROR(INDEX(設定!$C$13:$C$17,MATCH(H20,設定!$A$13:$A$17,1)),"")</f>
        <v/>
      </c>
      <c r="J20" s="39" t="n"/>
    </row>
    <row r="21">
      <c r="B21" s="39" t="n"/>
      <c r="C21" s="39" t="n"/>
      <c r="D21" s="39" t="n"/>
      <c r="E21" s="40" t="n"/>
      <c r="F21" s="40" t="n"/>
      <c r="G21" s="40" t="n"/>
      <c r="H21" s="41">
        <f>IF(COUNT(F21:G21)=0,"",SUM(F21:G21))</f>
        <v/>
      </c>
      <c r="I21" s="41">
        <f>IFERROR(INDEX(設定!$C$13:$C$17,MATCH(H21,設定!$A$13:$A$17,1)),"")</f>
        <v/>
      </c>
      <c r="J21" s="39" t="n"/>
    </row>
    <row r="22">
      <c r="B22" s="39" t="n"/>
      <c r="C22" s="39" t="n"/>
      <c r="D22" s="39" t="n"/>
      <c r="E22" s="40" t="n"/>
      <c r="F22" s="40" t="n"/>
      <c r="G22" s="40" t="n"/>
      <c r="H22" s="41">
        <f>IF(COUNT(F22:G22)=0,"",SUM(F22:G22))</f>
        <v/>
      </c>
      <c r="I22" s="41">
        <f>IFERROR(INDEX(設定!$C$13:$C$17,MATCH(H22,設定!$A$13:$A$17,1)),"")</f>
        <v/>
      </c>
      <c r="J22" s="39" t="n"/>
    </row>
    <row r="23">
      <c r="B23" s="39" t="n"/>
      <c r="C23" s="39" t="n"/>
      <c r="D23" s="39" t="n"/>
      <c r="E23" s="40" t="n"/>
      <c r="F23" s="40" t="n"/>
      <c r="G23" s="40" t="n"/>
      <c r="H23" s="41">
        <f>IF(COUNT(F23:G23)=0,"",SUM(F23:G23))</f>
        <v/>
      </c>
      <c r="I23" s="41">
        <f>IFERROR(INDEX(設定!$C$13:$C$17,MATCH(H23,設定!$A$13:$A$17,1)),"")</f>
        <v/>
      </c>
      <c r="J23" s="39" t="n"/>
    </row>
    <row r="24">
      <c r="B24" s="39" t="n"/>
      <c r="C24" s="39" t="n"/>
      <c r="D24" s="39" t="n"/>
      <c r="E24" s="40" t="n"/>
      <c r="F24" s="40" t="n"/>
      <c r="G24" s="40" t="n"/>
      <c r="H24" s="41">
        <f>IF(COUNT(F24:G24)=0,"",SUM(F24:G24))</f>
        <v/>
      </c>
      <c r="I24" s="41">
        <f>IFERROR(INDEX(設定!$C$13:$C$17,MATCH(H24,設定!$A$13:$A$17,1)),"")</f>
        <v/>
      </c>
      <c r="J24" s="39" t="n"/>
    </row>
    <row r="25">
      <c r="B25" s="39" t="n"/>
      <c r="C25" s="39" t="n"/>
      <c r="D25" s="39" t="n"/>
      <c r="E25" s="40" t="n"/>
      <c r="F25" s="40" t="n"/>
      <c r="G25" s="40" t="n"/>
      <c r="H25" s="41">
        <f>IF(COUNT(F25:G25)=0,"",SUM(F25:G25))</f>
        <v/>
      </c>
      <c r="I25" s="41">
        <f>IFERROR(INDEX(設定!$C$13:$C$17,MATCH(H25,設定!$A$13:$A$17,1)),"")</f>
        <v/>
      </c>
      <c r="J25" s="39" t="n"/>
    </row>
    <row r="26">
      <c r="B26" s="39" t="n"/>
      <c r="C26" s="39" t="n"/>
      <c r="D26" s="39" t="n"/>
      <c r="E26" s="40" t="n"/>
      <c r="F26" s="40" t="n"/>
      <c r="G26" s="40" t="n"/>
      <c r="H26" s="41">
        <f>IF(COUNT(F26:G26)=0,"",SUM(F26:G26))</f>
        <v/>
      </c>
      <c r="I26" s="41">
        <f>IFERROR(INDEX(設定!$C$13:$C$17,MATCH(H26,設定!$A$13:$A$17,1)),"")</f>
        <v/>
      </c>
      <c r="J26" s="39" t="n"/>
    </row>
    <row r="27">
      <c r="B27" s="39" t="n"/>
      <c r="C27" s="39" t="n"/>
      <c r="D27" s="39" t="n"/>
      <c r="E27" s="40" t="n"/>
      <c r="F27" s="40" t="n"/>
      <c r="G27" s="40" t="n"/>
      <c r="H27" s="41">
        <f>IF(COUNT(F27:G27)=0,"",SUM(F27:G27))</f>
        <v/>
      </c>
      <c r="I27" s="41">
        <f>IFERROR(INDEX(設定!$C$13:$C$17,MATCH(H27,設定!$A$13:$A$17,1)),"")</f>
        <v/>
      </c>
      <c r="J27" s="39" t="n"/>
    </row>
    <row r="28">
      <c r="B28" s="39" t="n"/>
      <c r="C28" s="39" t="n"/>
      <c r="D28" s="39" t="n"/>
      <c r="E28" s="40" t="n"/>
      <c r="F28" s="40" t="n"/>
      <c r="G28" s="40" t="n"/>
      <c r="H28" s="41">
        <f>IF(COUNT(F28:G28)=0,"",SUM(F28:G28))</f>
        <v/>
      </c>
      <c r="I28" s="41">
        <f>IFERROR(INDEX(設定!$C$13:$C$17,MATCH(H28,設定!$A$13:$A$17,1)),"")</f>
        <v/>
      </c>
      <c r="J28" s="39" t="n"/>
    </row>
    <row r="29">
      <c r="B29" s="39" t="n"/>
      <c r="C29" s="39" t="n"/>
      <c r="D29" s="39" t="n"/>
      <c r="E29" s="40" t="n"/>
      <c r="F29" s="40" t="n"/>
      <c r="G29" s="40" t="n"/>
      <c r="H29" s="41">
        <f>IF(COUNT(F29:G29)=0,"",SUM(F29:G29))</f>
        <v/>
      </c>
      <c r="I29" s="41">
        <f>IFERROR(INDEX(設定!$C$13:$C$17,MATCH(H29,設定!$A$13:$A$17,1)),"")</f>
        <v/>
      </c>
      <c r="J29" s="39" t="n"/>
    </row>
    <row r="31">
      <c r="B31" s="23" t="inlineStr">
        <is>
          <t>平均</t>
        </is>
      </c>
      <c r="F31" s="42">
        <f>IFERROR(AVERAGE(F5:F29),"")</f>
        <v/>
      </c>
      <c r="G31" s="42">
        <f>IFERROR(AVERAGE(G5:G29),"")</f>
        <v/>
      </c>
      <c r="H31" s="42">
        <f>IFERROR(AVERAGE(H5:H29),"")</f>
        <v/>
      </c>
    </row>
    <row r="32">
      <c r="B32" s="3" t="inlineStr">
        <is>
          <t>回答者数</t>
        </is>
      </c>
      <c r="F32" s="19">
        <f>COUNT(H5:H29)</f>
        <v/>
      </c>
    </row>
  </sheetData>
  <mergeCells count="2">
    <mergeCell ref="B2:H2"/>
    <mergeCell ref="A1:H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2026-09-12T03:26:57Z</dcterms:created>
  <dcterms:modified xmlns:dcterms="http://purl.org/dc/terms/" xmlns:xsi="http://www.w3.org/2001/XMLSchema-instance" xsi:type="dcterms:W3CDTF">2026-09-12T03:26:57Z</dcterms:modified>
</cp:coreProperties>
</file>